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乡镇验收汇总表" sheetId="5" r:id="rId1"/>
  </sheets>
  <calcPr calcId="144525"/>
</workbook>
</file>

<file path=xl/sharedStrings.xml><?xml version="1.0" encoding="utf-8"?>
<sst xmlns="http://schemas.openxmlformats.org/spreadsheetml/2006/main" count="42" uniqueCount="25">
  <si>
    <r>
      <rPr>
        <sz val="18"/>
        <color theme="1"/>
        <rFont val="黑体"/>
        <charset val="134"/>
      </rPr>
      <t xml:space="preserve">古县2023年特色农业产业补助面积及资金汇总表
                                                           </t>
    </r>
    <r>
      <rPr>
        <sz val="12"/>
        <color theme="1"/>
        <rFont val="黑体"/>
        <charset val="134"/>
      </rPr>
      <t>单位：亩、元</t>
    </r>
  </si>
  <si>
    <t>乡镇</t>
  </si>
  <si>
    <t>核桃+特色种植类</t>
  </si>
  <si>
    <t>特色种植类</t>
  </si>
  <si>
    <t>大豆玉米带状复合种植</t>
  </si>
  <si>
    <t>粮药带状复合种植类</t>
  </si>
  <si>
    <t>设施蔬菜大棚建设</t>
  </si>
  <si>
    <t>果园设施建设</t>
  </si>
  <si>
    <t>合计</t>
  </si>
  <si>
    <t>备注</t>
  </si>
  <si>
    <t>小杂粮类</t>
  </si>
  <si>
    <t>中药
材类</t>
  </si>
  <si>
    <t>蔬菜类</t>
  </si>
  <si>
    <t>小计</t>
  </si>
  <si>
    <t>金额</t>
  </si>
  <si>
    <t>小杂
粮类</t>
  </si>
  <si>
    <t>蔬菜
类</t>
  </si>
  <si>
    <t>面积</t>
  </si>
  <si>
    <t>北平镇</t>
  </si>
  <si>
    <t>古阳镇</t>
  </si>
  <si>
    <t>岳阳镇</t>
  </si>
  <si>
    <t>三合镇</t>
  </si>
  <si>
    <t>旧县镇</t>
  </si>
  <si>
    <t>南垣乡</t>
  </si>
  <si>
    <t xml:space="preserve">          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</si>
</sst>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workbookViewId="0">
      <selection activeCell="X8" sqref="X8"/>
    </sheetView>
  </sheetViews>
  <sheetFormatPr defaultColWidth="9" defaultRowHeight="13.5"/>
  <cols>
    <col min="1" max="1" width="7.125" customWidth="1"/>
    <col min="2" max="2" width="5" customWidth="1"/>
    <col min="3" max="3" width="6" customWidth="1"/>
    <col min="4" max="4" width="4.875" customWidth="1"/>
    <col min="5" max="5" width="6.5" customWidth="1"/>
    <col min="6" max="6" width="6.75" customWidth="1"/>
    <col min="7" max="7" width="5.875" customWidth="1"/>
    <col min="8" max="8" width="6.5" customWidth="1"/>
    <col min="9" max="9" width="5.75" customWidth="1"/>
    <col min="10" max="10" width="6.75" customWidth="1"/>
    <col min="11" max="11" width="7.625" customWidth="1"/>
    <col min="12" max="12" width="6.5" customWidth="1"/>
    <col min="13" max="13" width="7" customWidth="1"/>
    <col min="14" max="14" width="5" customWidth="1"/>
    <col min="15" max="15" width="6.25" customWidth="1"/>
    <col min="16" max="16" width="4.875" customWidth="1"/>
    <col min="17" max="17" width="4.375" customWidth="1"/>
    <col min="18" max="18" width="5.125" customWidth="1"/>
    <col min="19" max="19" width="7.375" customWidth="1"/>
    <col min="20" max="20" width="6.75" customWidth="1"/>
    <col min="21" max="21" width="7.51666666666667" customWidth="1"/>
  </cols>
  <sheetData>
    <row r="1" ht="18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18" customHeight="1" spans="1: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17" customHeight="1" spans="1:2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="1" customFormat="1" ht="35" customHeight="1" spans="1:21">
      <c r="A4" s="3" t="s">
        <v>1</v>
      </c>
      <c r="B4" s="3" t="s">
        <v>2</v>
      </c>
      <c r="C4" s="3"/>
      <c r="D4" s="3"/>
      <c r="E4" s="3"/>
      <c r="F4" s="3"/>
      <c r="G4" s="3" t="s">
        <v>3</v>
      </c>
      <c r="H4" s="3"/>
      <c r="I4" s="3"/>
      <c r="J4" s="3"/>
      <c r="K4" s="3"/>
      <c r="L4" s="3" t="s">
        <v>4</v>
      </c>
      <c r="M4" s="3"/>
      <c r="N4" s="3" t="s">
        <v>5</v>
      </c>
      <c r="O4" s="3"/>
      <c r="P4" s="3" t="s">
        <v>6</v>
      </c>
      <c r="Q4" s="3"/>
      <c r="R4" s="3" t="s">
        <v>7</v>
      </c>
      <c r="S4" s="3"/>
      <c r="T4" s="12" t="s">
        <v>8</v>
      </c>
      <c r="U4" s="3" t="s">
        <v>9</v>
      </c>
    </row>
    <row r="5" ht="28" customHeight="1" spans="1:21">
      <c r="A5" s="3"/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11</v>
      </c>
      <c r="I5" s="3" t="s">
        <v>16</v>
      </c>
      <c r="J5" s="3" t="s">
        <v>13</v>
      </c>
      <c r="K5" s="3" t="s">
        <v>14</v>
      </c>
      <c r="L5" s="3"/>
      <c r="M5" s="3"/>
      <c r="N5" s="3"/>
      <c r="O5" s="3"/>
      <c r="P5" s="3"/>
      <c r="Q5" s="3"/>
      <c r="R5" s="3"/>
      <c r="S5" s="3"/>
      <c r="T5" s="12"/>
      <c r="U5" s="3"/>
    </row>
    <row r="6" ht="3" customHeight="1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2"/>
      <c r="U6" s="3"/>
    </row>
    <row r="7" ht="27" customHeight="1" spans="1:21">
      <c r="A7" s="3"/>
      <c r="B7" s="3" t="s">
        <v>17</v>
      </c>
      <c r="C7" s="3" t="s">
        <v>17</v>
      </c>
      <c r="D7" s="3" t="s">
        <v>17</v>
      </c>
      <c r="E7" s="3"/>
      <c r="F7" s="3"/>
      <c r="G7" s="3" t="s">
        <v>17</v>
      </c>
      <c r="H7" s="3" t="s">
        <v>17</v>
      </c>
      <c r="I7" s="3" t="s">
        <v>17</v>
      </c>
      <c r="J7" s="3"/>
      <c r="K7" s="3"/>
      <c r="L7" s="3" t="s">
        <v>17</v>
      </c>
      <c r="M7" s="3" t="s">
        <v>14</v>
      </c>
      <c r="N7" s="11" t="s">
        <v>17</v>
      </c>
      <c r="O7" s="3" t="s">
        <v>14</v>
      </c>
      <c r="P7" s="11" t="s">
        <v>17</v>
      </c>
      <c r="Q7" s="11" t="s">
        <v>14</v>
      </c>
      <c r="R7" s="3" t="s">
        <v>17</v>
      </c>
      <c r="S7" s="3" t="s">
        <v>14</v>
      </c>
      <c r="T7" s="12"/>
      <c r="U7" s="3"/>
    </row>
    <row r="8" ht="28" customHeight="1" spans="1:21">
      <c r="A8" s="3" t="s">
        <v>18</v>
      </c>
      <c r="B8" s="4">
        <v>0</v>
      </c>
      <c r="C8" s="4">
        <v>0</v>
      </c>
      <c r="D8" s="4">
        <v>0</v>
      </c>
      <c r="E8" s="4">
        <v>0</v>
      </c>
      <c r="F8" s="4">
        <f>E8*200</f>
        <v>0</v>
      </c>
      <c r="G8" s="4">
        <v>0</v>
      </c>
      <c r="H8" s="4">
        <v>0</v>
      </c>
      <c r="I8" s="4">
        <v>0</v>
      </c>
      <c r="J8" s="4">
        <v>0</v>
      </c>
      <c r="K8" s="4">
        <f>J8*100</f>
        <v>0</v>
      </c>
      <c r="L8" s="4">
        <v>437.93</v>
      </c>
      <c r="M8" s="4">
        <f>L8*100</f>
        <v>43793</v>
      </c>
      <c r="N8" s="4">
        <v>0</v>
      </c>
      <c r="O8" s="4">
        <f>N8*200</f>
        <v>0</v>
      </c>
      <c r="P8" s="4">
        <v>0</v>
      </c>
      <c r="Q8" s="4">
        <v>0</v>
      </c>
      <c r="R8" s="4">
        <v>0</v>
      </c>
      <c r="S8" s="4">
        <f>R8*1000</f>
        <v>0</v>
      </c>
      <c r="T8" s="13">
        <f>F8+K8+M8+O8+Q8+S8</f>
        <v>43793</v>
      </c>
      <c r="U8" s="4"/>
    </row>
    <row r="9" ht="26" customHeight="1" spans="1:21">
      <c r="A9" s="5" t="s">
        <v>19</v>
      </c>
      <c r="B9" s="6">
        <v>19.6</v>
      </c>
      <c r="C9" s="6">
        <v>10.6</v>
      </c>
      <c r="D9" s="6">
        <v>2</v>
      </c>
      <c r="E9" s="6">
        <v>32.2</v>
      </c>
      <c r="F9" s="4">
        <f t="shared" ref="F9:F14" si="0">E9*200</f>
        <v>6440</v>
      </c>
      <c r="G9" s="6">
        <v>0</v>
      </c>
      <c r="H9" s="6">
        <v>16.35</v>
      </c>
      <c r="I9" s="6">
        <v>0</v>
      </c>
      <c r="J9" s="6">
        <v>16.35</v>
      </c>
      <c r="K9" s="4">
        <f t="shared" ref="K9:K14" si="1">J9*100</f>
        <v>1635</v>
      </c>
      <c r="L9" s="6">
        <v>700</v>
      </c>
      <c r="M9" s="4">
        <f t="shared" ref="M9:M14" si="2">L9*100</f>
        <v>70000</v>
      </c>
      <c r="N9" s="6">
        <v>51</v>
      </c>
      <c r="O9" s="4">
        <f t="shared" ref="O9:O14" si="3">N9*200</f>
        <v>10200</v>
      </c>
      <c r="P9" s="6">
        <v>0</v>
      </c>
      <c r="Q9" s="6">
        <v>0</v>
      </c>
      <c r="R9" s="6">
        <v>0</v>
      </c>
      <c r="S9" s="4">
        <f t="shared" ref="S9:S14" si="4">R9*1000</f>
        <v>0</v>
      </c>
      <c r="T9" s="13">
        <f t="shared" ref="T9:T14" si="5">F9+K9+M9+O9+Q9+S9</f>
        <v>88275</v>
      </c>
      <c r="U9" s="6"/>
    </row>
    <row r="10" ht="26" customHeight="1" spans="1:21">
      <c r="A10" s="5" t="s">
        <v>20</v>
      </c>
      <c r="B10" s="6">
        <v>27.5</v>
      </c>
      <c r="C10" s="6">
        <v>2.5</v>
      </c>
      <c r="D10" s="6">
        <v>0</v>
      </c>
      <c r="E10" s="6">
        <v>30</v>
      </c>
      <c r="F10" s="4">
        <f t="shared" si="0"/>
        <v>6000</v>
      </c>
      <c r="G10" s="6">
        <v>40.4</v>
      </c>
      <c r="H10" s="6">
        <v>168.96</v>
      </c>
      <c r="I10" s="6">
        <v>18.4</v>
      </c>
      <c r="J10" s="6">
        <v>227.76</v>
      </c>
      <c r="K10" s="4">
        <f t="shared" si="1"/>
        <v>22776</v>
      </c>
      <c r="L10" s="6">
        <v>1146.27</v>
      </c>
      <c r="M10" s="4">
        <f t="shared" si="2"/>
        <v>114627</v>
      </c>
      <c r="N10" s="6">
        <v>0</v>
      </c>
      <c r="O10" s="4">
        <f t="shared" si="3"/>
        <v>0</v>
      </c>
      <c r="P10" s="6">
        <v>0</v>
      </c>
      <c r="Q10" s="6">
        <v>0</v>
      </c>
      <c r="R10" s="6">
        <v>0</v>
      </c>
      <c r="S10" s="4">
        <f t="shared" si="4"/>
        <v>0</v>
      </c>
      <c r="T10" s="13">
        <f t="shared" si="5"/>
        <v>143403</v>
      </c>
      <c r="U10" s="6"/>
    </row>
    <row r="11" ht="26" customHeight="1" spans="1:21">
      <c r="A11" s="5" t="s">
        <v>21</v>
      </c>
      <c r="B11" s="6">
        <v>15.7</v>
      </c>
      <c r="C11" s="6">
        <v>22.6</v>
      </c>
      <c r="D11" s="6">
        <v>0</v>
      </c>
      <c r="E11" s="6">
        <v>38.3</v>
      </c>
      <c r="F11" s="4">
        <f t="shared" si="0"/>
        <v>7660</v>
      </c>
      <c r="G11" s="6">
        <v>58.43</v>
      </c>
      <c r="H11" s="6">
        <v>681.8</v>
      </c>
      <c r="I11" s="6">
        <v>9.5</v>
      </c>
      <c r="J11" s="6">
        <v>749.73</v>
      </c>
      <c r="K11" s="4">
        <f t="shared" si="1"/>
        <v>74973</v>
      </c>
      <c r="L11" s="6">
        <v>1325.19</v>
      </c>
      <c r="M11" s="4">
        <f t="shared" si="2"/>
        <v>132519</v>
      </c>
      <c r="N11" s="6">
        <v>106.2</v>
      </c>
      <c r="O11" s="4">
        <f t="shared" si="3"/>
        <v>21240</v>
      </c>
      <c r="P11" s="6">
        <v>0.2</v>
      </c>
      <c r="Q11" s="6">
        <f>P11*30000</f>
        <v>6000</v>
      </c>
      <c r="R11" s="6">
        <v>0</v>
      </c>
      <c r="S11" s="4">
        <f t="shared" si="4"/>
        <v>0</v>
      </c>
      <c r="T11" s="13">
        <f t="shared" si="5"/>
        <v>242392</v>
      </c>
      <c r="U11" s="6"/>
    </row>
    <row r="12" ht="26" customHeight="1" spans="1:21">
      <c r="A12" s="5" t="s">
        <v>22</v>
      </c>
      <c r="B12" s="6">
        <v>102.09</v>
      </c>
      <c r="C12" s="6">
        <v>545.45</v>
      </c>
      <c r="D12" s="6">
        <v>0</v>
      </c>
      <c r="E12" s="6">
        <v>647.54</v>
      </c>
      <c r="F12" s="4">
        <f t="shared" si="0"/>
        <v>129508</v>
      </c>
      <c r="G12" s="6">
        <v>63</v>
      </c>
      <c r="H12" s="6">
        <v>2610.15</v>
      </c>
      <c r="I12" s="6">
        <v>5.3</v>
      </c>
      <c r="J12" s="6">
        <v>2678.45</v>
      </c>
      <c r="K12" s="4">
        <f t="shared" si="1"/>
        <v>267845</v>
      </c>
      <c r="L12" s="6">
        <v>188.03</v>
      </c>
      <c r="M12" s="4">
        <f t="shared" si="2"/>
        <v>18803</v>
      </c>
      <c r="N12" s="6">
        <v>0</v>
      </c>
      <c r="O12" s="4">
        <f t="shared" si="3"/>
        <v>0</v>
      </c>
      <c r="P12" s="6">
        <v>0</v>
      </c>
      <c r="Q12" s="6">
        <v>0</v>
      </c>
      <c r="R12" s="6">
        <v>60</v>
      </c>
      <c r="S12" s="4">
        <f t="shared" si="4"/>
        <v>60000</v>
      </c>
      <c r="T12" s="13">
        <f t="shared" si="5"/>
        <v>476156</v>
      </c>
      <c r="U12" s="6"/>
    </row>
    <row r="13" ht="26" customHeight="1" spans="1:21">
      <c r="A13" s="5" t="s">
        <v>23</v>
      </c>
      <c r="B13" s="6">
        <v>108.82</v>
      </c>
      <c r="C13" s="6">
        <v>139.7</v>
      </c>
      <c r="D13" s="6">
        <v>5</v>
      </c>
      <c r="E13" s="6">
        <v>253.52</v>
      </c>
      <c r="F13" s="4">
        <f t="shared" si="0"/>
        <v>50704</v>
      </c>
      <c r="G13" s="6">
        <v>1761.67</v>
      </c>
      <c r="H13" s="6">
        <v>897.99</v>
      </c>
      <c r="I13" s="6">
        <v>171.67</v>
      </c>
      <c r="J13" s="6">
        <v>2831.33</v>
      </c>
      <c r="K13" s="4">
        <f t="shared" si="1"/>
        <v>283133</v>
      </c>
      <c r="L13" s="6">
        <v>3071.23</v>
      </c>
      <c r="M13" s="4">
        <f t="shared" si="2"/>
        <v>307123</v>
      </c>
      <c r="N13" s="6">
        <v>0</v>
      </c>
      <c r="O13" s="4">
        <f t="shared" si="3"/>
        <v>0</v>
      </c>
      <c r="P13" s="6">
        <v>0</v>
      </c>
      <c r="Q13" s="6">
        <v>0</v>
      </c>
      <c r="R13" s="6">
        <v>121.2</v>
      </c>
      <c r="S13" s="4">
        <f t="shared" si="4"/>
        <v>121200</v>
      </c>
      <c r="T13" s="13">
        <f t="shared" si="5"/>
        <v>762160</v>
      </c>
      <c r="U13" s="6"/>
    </row>
    <row r="14" ht="34" customHeight="1" spans="1:21">
      <c r="A14" s="7" t="s">
        <v>8</v>
      </c>
      <c r="B14" s="6">
        <f>SUM(B9:B13)</f>
        <v>273.71</v>
      </c>
      <c r="C14" s="6">
        <f>SUM(C9:C13)</f>
        <v>720.85</v>
      </c>
      <c r="D14" s="6">
        <f>SUM(D9:D13)</f>
        <v>7</v>
      </c>
      <c r="E14" s="6">
        <v>1001.56</v>
      </c>
      <c r="F14" s="4">
        <f t="shared" si="0"/>
        <v>200312</v>
      </c>
      <c r="G14" s="8">
        <f>SUM(G9:G13)</f>
        <v>1923.5</v>
      </c>
      <c r="H14" s="8">
        <f>SUM(H9:H13)</f>
        <v>4375.25</v>
      </c>
      <c r="I14" s="8">
        <f>SUM(I9:I13)</f>
        <v>204.87</v>
      </c>
      <c r="J14" s="8">
        <f>SUM(J10:J13)</f>
        <v>6487.27</v>
      </c>
      <c r="K14" s="4">
        <f>SUM(K8:K13)</f>
        <v>650362</v>
      </c>
      <c r="L14" s="8">
        <f>SUM(L8:L13)</f>
        <v>6868.65</v>
      </c>
      <c r="M14" s="4">
        <f t="shared" si="2"/>
        <v>686865</v>
      </c>
      <c r="N14" s="6">
        <f>SUM(N9:N13)</f>
        <v>157.2</v>
      </c>
      <c r="O14" s="4">
        <f t="shared" si="3"/>
        <v>31440</v>
      </c>
      <c r="P14" s="6">
        <v>0</v>
      </c>
      <c r="Q14" s="8">
        <f>SUM(Q9:Q13)</f>
        <v>6000</v>
      </c>
      <c r="R14" s="8">
        <f>SUM(R11:R13)</f>
        <v>181.2</v>
      </c>
      <c r="S14" s="4">
        <f t="shared" si="4"/>
        <v>181200</v>
      </c>
      <c r="T14" s="13">
        <f t="shared" si="5"/>
        <v>1756179</v>
      </c>
      <c r="U14" s="8"/>
    </row>
    <row r="15" ht="47" customHeight="1" spans="1:21">
      <c r="A15" s="9" t="s">
        <v>24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ht="21" customHeight="1" spans="1:1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N16" s="10"/>
    </row>
  </sheetData>
  <mergeCells count="21">
    <mergeCell ref="B4:F4"/>
    <mergeCell ref="G4:K4"/>
    <mergeCell ref="A15:U15"/>
    <mergeCell ref="A4:A7"/>
    <mergeCell ref="B5:B6"/>
    <mergeCell ref="C5:C6"/>
    <mergeCell ref="D5:D6"/>
    <mergeCell ref="E5:E7"/>
    <mergeCell ref="F5:F7"/>
    <mergeCell ref="G5:G6"/>
    <mergeCell ref="H5:H6"/>
    <mergeCell ref="I5:I6"/>
    <mergeCell ref="J5:J7"/>
    <mergeCell ref="K5:K7"/>
    <mergeCell ref="T4:T7"/>
    <mergeCell ref="U4:U7"/>
    <mergeCell ref="L4:M6"/>
    <mergeCell ref="N4:O6"/>
    <mergeCell ref="P4:Q6"/>
    <mergeCell ref="R4:S6"/>
    <mergeCell ref="A1:U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～</cp:lastModifiedBy>
  <dcterms:created xsi:type="dcterms:W3CDTF">2018-02-27T11:14:00Z</dcterms:created>
  <dcterms:modified xsi:type="dcterms:W3CDTF">2023-11-15T07:57:51Z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E3CFA3B210AA430E96789C03A7D90520</vt:lpwstr>
  </property>
</Properties>
</file>