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<sst xmlns="http://schemas.openxmlformats.org/spreadsheetml/2006/main" count="46" uniqueCount="41">
  <si>
    <t>古县2025年县级预算调整方案（草案）</t>
  </si>
  <si>
    <t>单位：万元</t>
  </si>
  <si>
    <t>收      入</t>
  </si>
  <si>
    <t>支      出</t>
  </si>
  <si>
    <t>备注</t>
  </si>
  <si>
    <t>项目</t>
  </si>
  <si>
    <t>年初预算</t>
  </si>
  <si>
    <t>本次增加额</t>
  </si>
  <si>
    <t>本次调整预算</t>
  </si>
  <si>
    <t>收入总计</t>
  </si>
  <si>
    <t>支出合计</t>
  </si>
  <si>
    <t>一、一般公共预算收入</t>
  </si>
  <si>
    <t>一、一般公共预算支出</t>
  </si>
  <si>
    <t>1、县本级收入</t>
  </si>
  <si>
    <t>其中：一般公共服务支出</t>
  </si>
  <si>
    <t>2、县本级转移性收入</t>
  </si>
  <si>
    <t xml:space="preserve">      公共安全支出</t>
  </si>
  <si>
    <t>3、调入资金</t>
  </si>
  <si>
    <t xml:space="preserve">      教育支出</t>
  </si>
  <si>
    <t>4、动用预算稳定调节基金</t>
  </si>
  <si>
    <t xml:space="preserve">      文化旅游体育与传媒支出</t>
  </si>
  <si>
    <t>5、上年结余</t>
  </si>
  <si>
    <t xml:space="preserve">      社会保障和就业支出</t>
  </si>
  <si>
    <t>6、县本级债务收入</t>
  </si>
  <si>
    <t xml:space="preserve">      卫生健康支出</t>
  </si>
  <si>
    <t xml:space="preserve">      节能环保支出</t>
  </si>
  <si>
    <t xml:space="preserve">      城乡社区支出</t>
  </si>
  <si>
    <t xml:space="preserve">      农林水支出</t>
  </si>
  <si>
    <t xml:space="preserve">      交通运输支出</t>
  </si>
  <si>
    <t xml:space="preserve">      自然资源海洋气象等支出</t>
  </si>
  <si>
    <t xml:space="preserve">      灾害防治及应急管理支出</t>
  </si>
  <si>
    <t xml:space="preserve">      其他支出</t>
  </si>
  <si>
    <t>二、政府性基金预算收入</t>
  </si>
  <si>
    <t>二、政府性基金预算支出</t>
  </si>
  <si>
    <t xml:space="preserve">      国有土地使用权出让收入安排的支出</t>
  </si>
  <si>
    <t>2、上级补助收入</t>
  </si>
  <si>
    <t xml:space="preserve">      其他政府性基金及对应专项债务收入安排的支出</t>
  </si>
  <si>
    <t>3、县本级债务收入</t>
  </si>
  <si>
    <t xml:space="preserve">  </t>
  </si>
  <si>
    <t>4、上年结余</t>
  </si>
  <si>
    <t>5、调入一般公共预算收入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</si>
</sst>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</font>
    <font>
      <sz val="12"/>
      <name val="仿宋_GB2312"/>
      <charset val="134"/>
    </font>
    <font>
      <sz val="12"/>
      <name val="仿宋"/>
      <charset val="134"/>
    </font>
    <font>
      <sz val="10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L19" sqref="L19"/>
    </sheetView>
  </sheetViews>
  <sheetFormatPr defaultColWidth="9" defaultRowHeight="13.5"/>
  <cols>
    <col min="1" max="1" width="23.7583333333333" style="1" customWidth="1"/>
    <col min="2" max="4" width="8.625" style="1" customWidth="1"/>
    <col min="5" max="5" width="39.125" style="1" customWidth="1"/>
    <col min="6" max="6" width="8.625" style="1" customWidth="1"/>
    <col min="7" max="7" width="11.625" style="1" customWidth="1"/>
    <col min="8" max="8" width="17.2583333333333" style="1" customWidth="1"/>
    <col min="9" max="9" width="8.625" style="1" hidden="1" customWidth="1"/>
    <col min="10" max="16384" width="9" style="1"/>
  </cols>
  <sheetData>
    <row r="1" s="1" customFormat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5.75" customHeight="1" spans="1:9">
      <c r="A2" s="3"/>
      <c r="B2" s="3"/>
      <c r="C2" s="3"/>
      <c r="D2" s="3"/>
      <c r="E2" s="3"/>
      <c r="F2" s="3"/>
      <c r="G2" s="4" t="s">
        <v>1</v>
      </c>
      <c r="H2" s="4"/>
      <c r="I2" s="4"/>
    </row>
    <row r="3" s="1" customFormat="1" ht="18" customHeight="1" spans="1:9">
      <c r="A3" s="5" t="s">
        <v>2</v>
      </c>
      <c r="B3" s="5"/>
      <c r="C3" s="5"/>
      <c r="D3" s="5"/>
      <c r="E3" s="5" t="s">
        <v>3</v>
      </c>
      <c r="F3" s="5"/>
      <c r="G3" s="5"/>
      <c r="H3" s="5"/>
      <c r="I3" s="5" t="s">
        <v>4</v>
      </c>
    </row>
    <row r="4" s="1" customFormat="1" ht="18" customHeight="1" spans="1:9">
      <c r="A4" s="5" t="s">
        <v>5</v>
      </c>
      <c r="B4" s="5" t="s">
        <v>6</v>
      </c>
      <c r="C4" s="5" t="s">
        <v>7</v>
      </c>
      <c r="D4" s="5" t="s">
        <v>8</v>
      </c>
      <c r="E4" s="5" t="s">
        <v>5</v>
      </c>
      <c r="F4" s="5" t="s">
        <v>6</v>
      </c>
      <c r="G4" s="5" t="s">
        <v>7</v>
      </c>
      <c r="H4" s="5" t="s">
        <v>8</v>
      </c>
      <c r="I4" s="5"/>
    </row>
    <row r="5" s="1" customFormat="1" ht="18" customHeight="1" spans="1:9">
      <c r="A5" s="5" t="s">
        <v>9</v>
      </c>
      <c r="B5" s="5">
        <f t="shared" ref="B5:H5" si="0">B6+B20</f>
        <v>163045</v>
      </c>
      <c r="C5" s="5">
        <f t="shared" si="0"/>
        <v>-4787</v>
      </c>
      <c r="D5" s="5">
        <f t="shared" si="0"/>
        <v>158258</v>
      </c>
      <c r="E5" s="5" t="s">
        <v>10</v>
      </c>
      <c r="F5" s="5">
        <f t="shared" si="0"/>
        <v>163045</v>
      </c>
      <c r="G5" s="5">
        <f t="shared" si="0"/>
        <v>-4787</v>
      </c>
      <c r="H5" s="5">
        <f t="shared" si="0"/>
        <v>158258</v>
      </c>
      <c r="I5" s="5"/>
    </row>
    <row r="6" s="1" customFormat="1" ht="18" customHeight="1" spans="1:9">
      <c r="A6" s="6" t="s">
        <v>11</v>
      </c>
      <c r="B6" s="5">
        <f>SUM(B7:B12)</f>
        <v>139263</v>
      </c>
      <c r="C6" s="5">
        <f>SUM(C7:C12)</f>
        <v>-15647</v>
      </c>
      <c r="D6" s="5">
        <f>SUM(D7:D12)</f>
        <v>123616</v>
      </c>
      <c r="E6" s="6" t="s">
        <v>12</v>
      </c>
      <c r="F6" s="5">
        <v>139263</v>
      </c>
      <c r="G6" s="5">
        <f>SUM(G7:G19)</f>
        <v>-15647</v>
      </c>
      <c r="H6" s="5">
        <f>F6+G6</f>
        <v>123616</v>
      </c>
      <c r="I6" s="5"/>
    </row>
    <row r="7" s="1" customFormat="1" ht="18" customHeight="1" spans="1:9">
      <c r="A7" s="6" t="s">
        <v>13</v>
      </c>
      <c r="B7" s="5">
        <v>69300</v>
      </c>
      <c r="C7" s="5">
        <v>-24000</v>
      </c>
      <c r="D7" s="5">
        <f t="shared" ref="D7:D12" si="1">B7+C7</f>
        <v>45300</v>
      </c>
      <c r="E7" s="7" t="s">
        <v>14</v>
      </c>
      <c r="F7" s="5"/>
      <c r="G7" s="5">
        <v>-1306</v>
      </c>
      <c r="H7" s="5"/>
      <c r="I7" s="5"/>
    </row>
    <row r="8" s="1" customFormat="1" ht="18" customHeight="1" spans="1:9">
      <c r="A8" s="6" t="s">
        <v>15</v>
      </c>
      <c r="B8" s="5">
        <v>57370</v>
      </c>
      <c r="C8" s="5">
        <v>4657</v>
      </c>
      <c r="D8" s="5">
        <f t="shared" si="1"/>
        <v>62027</v>
      </c>
      <c r="E8" s="7" t="s">
        <v>16</v>
      </c>
      <c r="F8" s="5"/>
      <c r="G8" s="5">
        <v>-200</v>
      </c>
      <c r="H8" s="5"/>
      <c r="I8" s="5"/>
    </row>
    <row r="9" s="1" customFormat="1" ht="18" customHeight="1" spans="1:9">
      <c r="A9" s="6" t="s">
        <v>17</v>
      </c>
      <c r="B9" s="5">
        <v>5390</v>
      </c>
      <c r="C9" s="5">
        <v>-5390</v>
      </c>
      <c r="D9" s="5">
        <f t="shared" si="1"/>
        <v>0</v>
      </c>
      <c r="E9" s="7" t="s">
        <v>18</v>
      </c>
      <c r="F9" s="5"/>
      <c r="G9" s="5">
        <v>-180</v>
      </c>
      <c r="H9" s="5"/>
      <c r="I9" s="5"/>
    </row>
    <row r="10" s="1" customFormat="1" ht="18" customHeight="1" spans="1:9">
      <c r="A10" s="6" t="s">
        <v>19</v>
      </c>
      <c r="B10" s="5">
        <v>2388</v>
      </c>
      <c r="C10" s="5"/>
      <c r="D10" s="5">
        <f t="shared" si="1"/>
        <v>2388</v>
      </c>
      <c r="E10" s="7" t="s">
        <v>20</v>
      </c>
      <c r="F10" s="5"/>
      <c r="G10" s="5">
        <f>108-635</f>
        <v>-527</v>
      </c>
      <c r="H10" s="5"/>
      <c r="I10" s="5"/>
    </row>
    <row r="11" s="1" customFormat="1" ht="18" customHeight="1" spans="1:9">
      <c r="A11" s="6" t="s">
        <v>21</v>
      </c>
      <c r="B11" s="5">
        <v>4815</v>
      </c>
      <c r="C11" s="5"/>
      <c r="D11" s="5">
        <f t="shared" si="1"/>
        <v>4815</v>
      </c>
      <c r="E11" s="7" t="s">
        <v>22</v>
      </c>
      <c r="F11" s="5"/>
      <c r="G11" s="5">
        <f>-5233-100</f>
        <v>-5333</v>
      </c>
      <c r="H11" s="5"/>
      <c r="I11" s="5"/>
    </row>
    <row r="12" s="1" customFormat="1" ht="18" customHeight="1" spans="1:9">
      <c r="A12" s="6" t="s">
        <v>23</v>
      </c>
      <c r="B12" s="5"/>
      <c r="C12" s="5">
        <f>8221+757+108</f>
        <v>9086</v>
      </c>
      <c r="D12" s="5">
        <f t="shared" si="1"/>
        <v>9086</v>
      </c>
      <c r="E12" s="8" t="s">
        <v>24</v>
      </c>
      <c r="F12" s="5"/>
      <c r="G12" s="5">
        <v>-50</v>
      </c>
      <c r="H12" s="5"/>
      <c r="I12" s="5"/>
    </row>
    <row r="13" s="1" customFormat="1" ht="18" customHeight="1" spans="1:9">
      <c r="A13" s="9"/>
      <c r="B13" s="9"/>
      <c r="C13" s="9"/>
      <c r="D13" s="9"/>
      <c r="E13" s="8" t="s">
        <v>25</v>
      </c>
      <c r="F13" s="5"/>
      <c r="G13" s="5">
        <f>179-93</f>
        <v>86</v>
      </c>
      <c r="H13" s="5"/>
      <c r="I13" s="5"/>
    </row>
    <row r="14" s="1" customFormat="1" ht="18" customHeight="1" spans="1:9">
      <c r="A14" s="9"/>
      <c r="B14" s="9"/>
      <c r="C14" s="9"/>
      <c r="D14" s="9"/>
      <c r="E14" s="8" t="s">
        <v>26</v>
      </c>
      <c r="F14" s="5"/>
      <c r="G14" s="5">
        <v>-3061</v>
      </c>
      <c r="H14" s="5"/>
      <c r="I14" s="5"/>
    </row>
    <row r="15" s="1" customFormat="1" ht="18" customHeight="1" spans="1:9">
      <c r="A15" s="6"/>
      <c r="B15" s="5"/>
      <c r="C15" s="5"/>
      <c r="D15" s="5"/>
      <c r="E15" s="8" t="s">
        <v>27</v>
      </c>
      <c r="F15" s="5"/>
      <c r="G15" s="5">
        <f>578-1590</f>
        <v>-1012</v>
      </c>
      <c r="H15" s="5"/>
      <c r="I15" s="5"/>
    </row>
    <row r="16" s="1" customFormat="1" ht="18" customHeight="1" spans="1:9">
      <c r="A16" s="6"/>
      <c r="B16" s="5"/>
      <c r="C16" s="5"/>
      <c r="D16" s="5"/>
      <c r="E16" s="8" t="s">
        <v>28</v>
      </c>
      <c r="F16" s="5"/>
      <c r="G16" s="5">
        <v>-2092</v>
      </c>
      <c r="H16" s="5"/>
      <c r="I16" s="5"/>
    </row>
    <row r="17" s="1" customFormat="1" ht="18" customHeight="1" spans="1:9">
      <c r="A17" s="6"/>
      <c r="B17" s="5"/>
      <c r="C17" s="5"/>
      <c r="D17" s="5"/>
      <c r="E17" s="8" t="s">
        <v>29</v>
      </c>
      <c r="F17" s="5"/>
      <c r="G17" s="5">
        <v>-842</v>
      </c>
      <c r="H17" s="5"/>
      <c r="I17" s="5"/>
    </row>
    <row r="18" s="1" customFormat="1" ht="18" customHeight="1" spans="1:9">
      <c r="A18" s="6"/>
      <c r="B18" s="5"/>
      <c r="C18" s="5"/>
      <c r="D18" s="5"/>
      <c r="E18" s="8" t="s">
        <v>30</v>
      </c>
      <c r="F18" s="5"/>
      <c r="G18" s="5">
        <v>-30</v>
      </c>
      <c r="H18" s="5"/>
      <c r="I18" s="5"/>
    </row>
    <row r="19" s="1" customFormat="1" ht="18" customHeight="1" spans="1:9">
      <c r="A19" s="6"/>
      <c r="B19" s="5"/>
      <c r="C19" s="5"/>
      <c r="D19" s="5"/>
      <c r="E19" s="8" t="s">
        <v>31</v>
      </c>
      <c r="F19" s="5"/>
      <c r="G19" s="5">
        <v>-1100</v>
      </c>
      <c r="H19" s="5"/>
      <c r="I19" s="5"/>
    </row>
    <row r="20" s="1" customFormat="1" ht="18" customHeight="1" spans="1:9">
      <c r="A20" s="6" t="s">
        <v>32</v>
      </c>
      <c r="B20" s="5">
        <f>SUM(B21:B25)</f>
        <v>23782</v>
      </c>
      <c r="C20" s="5">
        <f>SUM(C21:C25)</f>
        <v>10860</v>
      </c>
      <c r="D20" s="5">
        <f>SUM(D21:D25)</f>
        <v>34642</v>
      </c>
      <c r="E20" s="6" t="s">
        <v>33</v>
      </c>
      <c r="F20" s="5">
        <v>23782</v>
      </c>
      <c r="G20" s="5">
        <f>G21+G22</f>
        <v>10860</v>
      </c>
      <c r="H20" s="5">
        <v>34642</v>
      </c>
      <c r="I20" s="5"/>
    </row>
    <row r="21" s="1" customFormat="1" ht="18" customHeight="1" spans="1:9">
      <c r="A21" s="6" t="s">
        <v>13</v>
      </c>
      <c r="B21" s="5">
        <v>25300</v>
      </c>
      <c r="C21" s="5">
        <v>-21880</v>
      </c>
      <c r="D21" s="5">
        <f t="shared" ref="D21:D25" si="2">B21+C21</f>
        <v>3420</v>
      </c>
      <c r="E21" s="6" t="s">
        <v>34</v>
      </c>
      <c r="F21" s="5"/>
      <c r="G21" s="5">
        <v>-16490</v>
      </c>
      <c r="H21" s="5"/>
      <c r="I21" s="5"/>
    </row>
    <row r="22" s="1" customFormat="1" ht="28.5" spans="1:9">
      <c r="A22" s="6" t="s">
        <v>35</v>
      </c>
      <c r="B22" s="5">
        <v>1162</v>
      </c>
      <c r="C22" s="5"/>
      <c r="D22" s="5">
        <f t="shared" si="2"/>
        <v>1162</v>
      </c>
      <c r="E22" s="6" t="s">
        <v>36</v>
      </c>
      <c r="F22" s="5"/>
      <c r="G22" s="5">
        <v>27350</v>
      </c>
      <c r="H22" s="5"/>
      <c r="I22" s="5"/>
    </row>
    <row r="23" s="1" customFormat="1" ht="18" customHeight="1" spans="1:9">
      <c r="A23" s="6" t="s">
        <v>37</v>
      </c>
      <c r="B23" s="5">
        <v>2540</v>
      </c>
      <c r="C23" s="5">
        <f>300+3400+13750+9900</f>
        <v>27350</v>
      </c>
      <c r="D23" s="5">
        <f t="shared" si="2"/>
        <v>29890</v>
      </c>
      <c r="E23" s="6" t="s">
        <v>38</v>
      </c>
      <c r="F23" s="10"/>
      <c r="G23" s="5"/>
      <c r="H23" s="5"/>
      <c r="I23" s="5"/>
    </row>
    <row r="24" s="1" customFormat="1" ht="18" customHeight="1" spans="1:9">
      <c r="A24" s="6" t="s">
        <v>39</v>
      </c>
      <c r="B24" s="5">
        <v>170</v>
      </c>
      <c r="C24" s="5"/>
      <c r="D24" s="5">
        <f t="shared" si="2"/>
        <v>170</v>
      </c>
      <c r="E24" s="6"/>
      <c r="F24" s="5"/>
      <c r="G24" s="5"/>
      <c r="H24" s="5"/>
      <c r="I24" s="5"/>
    </row>
    <row r="25" s="1" customFormat="1" ht="18" customHeight="1" spans="1:9">
      <c r="A25" s="6" t="s">
        <v>40</v>
      </c>
      <c r="B25" s="5">
        <v>-5390</v>
      </c>
      <c r="C25" s="5">
        <v>5390</v>
      </c>
      <c r="D25" s="5">
        <f t="shared" si="2"/>
        <v>0</v>
      </c>
      <c r="E25" s="6"/>
      <c r="F25" s="5"/>
      <c r="G25" s="11"/>
      <c r="H25" s="5"/>
      <c r="I25" s="9"/>
    </row>
    <row r="26" s="1" customFormat="1" ht="18" customHeight="1"/>
    <row r="27" s="1" customFormat="1" ht="18" customHeight="1"/>
    <row r="28" s="1" customFormat="1" ht="18" customHeight="1"/>
    <row r="29" s="1" customFormat="1" ht="18" customHeight="1"/>
  </sheetData>
  <mergeCells count="5">
    <mergeCell ref="A1:I1"/>
    <mergeCell ref="G2:I2"/>
    <mergeCell ref="A3:D3"/>
    <mergeCell ref="E3:H3"/>
    <mergeCell ref="I3:I4"/>
  </mergeCells>
  <printOptions horizontalCentered="1"/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2026-02-24T09:38:00Z</dcterms:created>
  <dcterms:modified xsi:type="dcterms:W3CDTF">2026-02-24T09:46:06Z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815BCDB8AC2F402AA6C1557452983D0C</vt:lpwstr>
  </property>
  <property fmtid="{D5CDD505-2E9C-101B-9397-08002B2CF9AE}" pid="3" name="KSOProductBuildVer">
    <vt:lpwstr>2052-11.1.0.13703</vt:lpwstr>
  </property>
</Properties>
</file>